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5576" windowHeight="12012"/>
  </bookViews>
  <sheets>
    <sheet name="февраль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21" i="1" l="1"/>
  <c r="F20" i="1"/>
  <c r="E20" i="1"/>
  <c r="H18" i="1"/>
  <c r="G18" i="1"/>
  <c r="E18" i="1"/>
  <c r="G17" i="1"/>
  <c r="F17" i="1"/>
  <c r="E17" i="1"/>
  <c r="L16" i="1"/>
  <c r="L15" i="1"/>
  <c r="E16" i="1"/>
  <c r="E15" i="1"/>
  <c r="E14" i="1"/>
  <c r="E13" i="1"/>
  <c r="G12" i="1"/>
  <c r="G11" i="1"/>
  <c r="F11" i="1"/>
  <c r="F10" i="1"/>
  <c r="E10" i="1"/>
  <c r="K9" i="1"/>
  <c r="G9" i="1"/>
  <c r="E9" i="1"/>
  <c r="D9" i="1"/>
  <c r="H23" i="1" l="1"/>
  <c r="G23" i="1"/>
  <c r="M23" i="1"/>
  <c r="N23" i="1"/>
  <c r="O23" i="1"/>
  <c r="K22" i="1"/>
  <c r="K23" i="1" s="1"/>
  <c r="I10" i="1"/>
  <c r="I11" i="1"/>
  <c r="I12" i="1"/>
  <c r="I13" i="1"/>
  <c r="I16" i="1"/>
  <c r="I17" i="1"/>
  <c r="I18" i="1"/>
  <c r="I20" i="1"/>
  <c r="I21" i="1"/>
  <c r="I24" i="1"/>
  <c r="E24" i="1"/>
  <c r="B24" i="1" s="1"/>
  <c r="B18" i="1"/>
  <c r="B17" i="1"/>
  <c r="B16" i="1"/>
  <c r="I15" i="1"/>
  <c r="B15" i="1"/>
  <c r="L14" i="1"/>
  <c r="I14" i="1" s="1"/>
  <c r="B14" i="1"/>
  <c r="B13" i="1"/>
  <c r="B12" i="1"/>
  <c r="B11" i="1"/>
  <c r="I9" i="1"/>
  <c r="B9" i="1"/>
  <c r="B10" i="1" l="1"/>
  <c r="K19" i="1"/>
  <c r="L19" i="1"/>
  <c r="M19" i="1"/>
  <c r="M25" i="1" s="1"/>
  <c r="N19" i="1"/>
  <c r="N25" i="1" s="1"/>
  <c r="O19" i="1"/>
  <c r="O25" i="1" s="1"/>
  <c r="J19" i="1"/>
  <c r="L22" i="1"/>
  <c r="L23" i="1" s="1"/>
  <c r="K25" i="1"/>
  <c r="J22" i="1"/>
  <c r="J23" i="1" s="1"/>
  <c r="D19" i="1"/>
  <c r="E19" i="1"/>
  <c r="F19" i="1"/>
  <c r="G19" i="1"/>
  <c r="G25" i="1" s="1"/>
  <c r="H19" i="1"/>
  <c r="H25" i="1" s="1"/>
  <c r="C19" i="1"/>
  <c r="D22" i="1"/>
  <c r="C22" i="1"/>
  <c r="E22" i="1"/>
  <c r="B21" i="1"/>
  <c r="F23" i="1"/>
  <c r="L25" i="1" l="1"/>
  <c r="F25" i="1"/>
  <c r="C23" i="1"/>
  <c r="B22" i="1"/>
  <c r="B19" i="1"/>
  <c r="E23" i="1"/>
  <c r="E25" i="1" s="1"/>
  <c r="B20" i="1"/>
  <c r="D23" i="1"/>
  <c r="D25" i="1" s="1"/>
  <c r="I19" i="1"/>
  <c r="J25" i="1"/>
  <c r="I22" i="1"/>
  <c r="I23" i="1"/>
  <c r="I25" i="1" l="1"/>
  <c r="C25" i="1"/>
  <c r="B23" i="1"/>
  <c r="B25" i="1" s="1"/>
</calcChain>
</file>

<file path=xl/sharedStrings.xml><?xml version="1.0" encoding="utf-8"?>
<sst xmlns="http://schemas.openxmlformats.org/spreadsheetml/2006/main" count="37" uniqueCount="31">
  <si>
    <t>ВН I</t>
  </si>
  <si>
    <t>ВН</t>
  </si>
  <si>
    <t>СН I</t>
  </si>
  <si>
    <t>СН II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</si>
  <si>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</si>
  <si>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</si>
  <si>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</si>
  <si>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</si>
  <si>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</si>
  <si>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</si>
  <si>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</si>
  <si>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Балтика</t>
  </si>
  <si>
    <t>ЧМК</t>
  </si>
  <si>
    <t>УК</t>
  </si>
  <si>
    <t>ЗАО "Электросеть"</t>
  </si>
  <si>
    <t>Удмуртия</t>
  </si>
  <si>
    <t>Кемерово</t>
  </si>
  <si>
    <t>ПАО "МРСК Центра и Привольжья"-"Удмуртэнерго"</t>
  </si>
  <si>
    <t>ПАО "МРСК Волги"-"Оренбургэнерго"</t>
  </si>
  <si>
    <t>ООО "Кузбаская энергосетевая компания"</t>
  </si>
  <si>
    <t>МУП "ТРСК Новокузнецкого района"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</si>
  <si>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</si>
  <si>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</si>
  <si>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</si>
  <si>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</si>
  <si>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</si>
  <si>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</si>
  <si>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в том числе (МВтч)</t>
  </si>
  <si>
    <t>в том числе (МВт)</t>
  </si>
  <si>
    <t>Полезный отпуск электроэнергии и мощности по тарифным группам в разрезе территориальных сетевых организаций за период   февраль  2015г</t>
  </si>
  <si>
    <t>ОАО  "МРСК Юга"-"Волгоградэнерго"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</si>
</sst>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3" fontId="6" fillId="0" borderId="1" xfId="1" applyFont="1" applyBorder="1" applyAlignment="1">
      <alignment vertical="center"/>
    </xf>
    <xf numFmtId="43" fontId="6" fillId="0" borderId="1" xfId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54;&#1056;&#1069;/&#1056;&#1054;&#1047;&#1053;&#1048;&#1063;&#1053;&#1067;&#1049;%20&#1056;&#1099;&#1085;&#1086;&#1082;/&#1040;&#1082;&#1090;&#1091;&#1072;&#1083;&#1100;&#1085;&#1099;&#1077;%20&#1086;&#1073;&#1098;&#1105;&#1084;&#1099;/&#1040;&#1082;&#1090;&#1091;&#1072;&#1083;&#1100;&#1085;&#1099;&#1077;%20&#1086;&#1073;&#1098;&#1105;&#1084;&#1099;%20%202015&#1075;.%20&#1076;&#1083;&#1103;%20&#1088;&#1072;&#1073;&#1086;&#1090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купка РР"/>
      <sheetName val="Реализация (без Собств)"/>
      <sheetName val="РЭМЗ"/>
      <sheetName val="Ижсталь"/>
      <sheetName val="ЮУНК"/>
      <sheetName val="Междуреч (2)"/>
      <sheetName val="Междуреч"/>
      <sheetName val="БЗФ"/>
      <sheetName val="БМК"/>
      <sheetName val="Эльга"/>
      <sheetName val="Якутуголь"/>
      <sheetName val="Кор-ГОК"/>
      <sheetName val="Балтика"/>
      <sheetName val="УралКУЗ"/>
      <sheetName val="Волга-ФЭСТ"/>
      <sheetName val="ЧМК"/>
      <sheetName val="ТФЗ"/>
      <sheetName val="Тарифы УП "/>
      <sheetName val="Свод"/>
      <sheetName val="ОРЭ"/>
      <sheetName val="цены 2015"/>
      <sheetName val="Лист1"/>
      <sheetName val="ЧЭ расчет ВН1"/>
    </sheetNames>
    <sheetDataSet>
      <sheetData sheetId="0"/>
      <sheetData sheetId="1"/>
      <sheetData sheetId="2"/>
      <sheetData sheetId="3">
        <row r="71">
          <cell r="E71">
            <v>383.03</v>
          </cell>
          <cell r="F71">
            <v>391.83600000000001</v>
          </cell>
        </row>
        <row r="72">
          <cell r="F72">
            <v>6584.3019999999997</v>
          </cell>
        </row>
        <row r="73">
          <cell r="F73">
            <v>77.344999999999999</v>
          </cell>
        </row>
        <row r="77">
          <cell r="F77">
            <v>12.818</v>
          </cell>
        </row>
        <row r="96">
          <cell r="F96">
            <v>19788.288</v>
          </cell>
        </row>
        <row r="98">
          <cell r="F98">
            <v>1188.0999999999999</v>
          </cell>
        </row>
        <row r="99">
          <cell r="F99">
            <v>153.82900000000001</v>
          </cell>
        </row>
      </sheetData>
      <sheetData sheetId="4">
        <row r="69">
          <cell r="E69">
            <v>669.13599999999997</v>
          </cell>
          <cell r="F69">
            <v>642.56700000000001</v>
          </cell>
        </row>
        <row r="70">
          <cell r="F70">
            <v>693.13400000000001</v>
          </cell>
        </row>
      </sheetData>
      <sheetData sheetId="5">
        <row r="63">
          <cell r="E63">
            <v>27991.579000000002</v>
          </cell>
          <cell r="F63">
            <v>25935.514999999999</v>
          </cell>
        </row>
        <row r="64">
          <cell r="F64">
            <v>18859.190999999999</v>
          </cell>
        </row>
        <row r="65">
          <cell r="F65">
            <v>6715.7830000000004</v>
          </cell>
        </row>
        <row r="98">
          <cell r="F98">
            <v>576.90099999999995</v>
          </cell>
        </row>
        <row r="99">
          <cell r="F99">
            <v>108.214</v>
          </cell>
        </row>
        <row r="111">
          <cell r="F111">
            <v>5.0449999999999999</v>
          </cell>
        </row>
        <row r="121">
          <cell r="F121">
            <v>2768.9349999999999</v>
          </cell>
        </row>
      </sheetData>
      <sheetData sheetId="6"/>
      <sheetData sheetId="7">
        <row r="68">
          <cell r="E68">
            <v>73300.544999999998</v>
          </cell>
          <cell r="F68">
            <v>64351.148999999998</v>
          </cell>
        </row>
        <row r="73">
          <cell r="F73">
            <v>96.92</v>
          </cell>
        </row>
      </sheetData>
      <sheetData sheetId="8">
        <row r="70">
          <cell r="E70">
            <v>27652.276999999998</v>
          </cell>
          <cell r="F70">
            <v>26101.439999999999</v>
          </cell>
        </row>
        <row r="75">
          <cell r="F75">
            <v>43.118000000000002</v>
          </cell>
        </row>
      </sheetData>
      <sheetData sheetId="9"/>
      <sheetData sheetId="10">
        <row r="68">
          <cell r="E68">
            <v>24787.421999999999</v>
          </cell>
          <cell r="F68">
            <v>23325.234</v>
          </cell>
        </row>
        <row r="73">
          <cell r="F73">
            <v>37.406999999999996</v>
          </cell>
        </row>
      </sheetData>
      <sheetData sheetId="11"/>
      <sheetData sheetId="12">
        <row r="69">
          <cell r="E69">
            <v>239.79300000000001</v>
          </cell>
          <cell r="F69">
            <v>230.166</v>
          </cell>
        </row>
        <row r="70">
          <cell r="F70">
            <v>17.222000000000001</v>
          </cell>
        </row>
      </sheetData>
      <sheetData sheetId="13">
        <row r="69">
          <cell r="E69">
            <v>3838.4960000000001</v>
          </cell>
          <cell r="F69">
            <v>3911.9430000000002</v>
          </cell>
        </row>
      </sheetData>
      <sheetData sheetId="14">
        <row r="69">
          <cell r="E69">
            <v>1789.8520000000001</v>
          </cell>
          <cell r="F69">
            <v>1813.5889999999999</v>
          </cell>
        </row>
      </sheetData>
      <sheetData sheetId="15">
        <row r="69">
          <cell r="E69">
            <v>36749.544000000002</v>
          </cell>
          <cell r="F69">
            <v>41164.502999999997</v>
          </cell>
        </row>
        <row r="70">
          <cell r="F70">
            <v>29985.705000000002</v>
          </cell>
        </row>
        <row r="71">
          <cell r="F71">
            <v>1972.126</v>
          </cell>
        </row>
        <row r="76">
          <cell r="F76">
            <v>59.661999999999999</v>
          </cell>
        </row>
        <row r="77">
          <cell r="F77">
            <v>65.677999999999997</v>
          </cell>
        </row>
        <row r="78">
          <cell r="F78">
            <v>3.0150000000000001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tabSelected="1" topLeftCell="A4" zoomScale="80" zoomScaleNormal="80" workbookViewId="0">
      <selection activeCell="C31" sqref="C31"/>
    </sheetView>
  </sheetViews>
  <sheetFormatPr defaultRowHeight="14.4" outlineLevelRow="1" x14ac:dyDescent="0.3"/>
  <cols>
    <col min="1" max="1" width="46" customWidth="1"/>
    <col min="2" max="15" width="14.21875" customWidth="1"/>
  </cols>
  <sheetData>
    <row r="1" spans="1:26" ht="15.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3" spans="1:26" ht="1.8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3" customFormat="1" ht="37.799999999999997" customHeight="1" x14ac:dyDescent="0.3">
      <c r="A4" s="16" t="s">
        <v>29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9.4" customHeight="1" x14ac:dyDescent="0.3">
      <c r="A5" s="21" t="s">
        <v>7</v>
      </c>
      <c r="B5" s="21"/>
      <c r="C5" s="21"/>
      <c r="D5" s="21"/>
      <c r="E5" s="21"/>
      <c r="F5" s="21"/>
      <c r="G5" s="21"/>
      <c r="H5" s="21"/>
      <c r="I5" s="21"/>
      <c r="J5" s="22"/>
      <c r="K5" s="22"/>
      <c r="L5" s="22"/>
      <c r="M5" s="22"/>
      <c r="N5" s="22"/>
      <c r="O5" s="22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s="5" customFormat="1" ht="29.4" customHeight="1" x14ac:dyDescent="0.3">
      <c r="A6" s="23" t="s">
        <v>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.75" customHeight="1" x14ac:dyDescent="0.3">
      <c r="A7" s="19" t="s">
        <v>6</v>
      </c>
      <c r="B7" s="17" t="s">
        <v>25</v>
      </c>
      <c r="C7" s="13" t="s">
        <v>27</v>
      </c>
      <c r="D7" s="14"/>
      <c r="E7" s="14"/>
      <c r="F7" s="14"/>
      <c r="G7" s="14"/>
      <c r="H7" s="15"/>
      <c r="I7" s="17" t="s">
        <v>26</v>
      </c>
      <c r="J7" s="13" t="s">
        <v>28</v>
      </c>
      <c r="K7" s="14"/>
      <c r="L7" s="14"/>
      <c r="M7" s="14"/>
      <c r="N7" s="14"/>
      <c r="O7" s="15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6" x14ac:dyDescent="0.3">
      <c r="A8" s="20"/>
      <c r="B8" s="18"/>
      <c r="C8" s="10" t="s">
        <v>0</v>
      </c>
      <c r="D8" s="10" t="s">
        <v>8</v>
      </c>
      <c r="E8" s="10" t="s">
        <v>1</v>
      </c>
      <c r="F8" s="10" t="s">
        <v>2</v>
      </c>
      <c r="G8" s="10" t="s">
        <v>3</v>
      </c>
      <c r="H8" s="10" t="s">
        <v>4</v>
      </c>
      <c r="I8" s="18"/>
      <c r="J8" s="10" t="s">
        <v>0</v>
      </c>
      <c r="K8" s="10" t="s">
        <v>8</v>
      </c>
      <c r="L8" s="10" t="s">
        <v>1</v>
      </c>
      <c r="M8" s="10" t="s">
        <v>2</v>
      </c>
      <c r="N8" s="10" t="s">
        <v>3</v>
      </c>
      <c r="O8" s="10" t="s">
        <v>4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1.2" x14ac:dyDescent="0.3">
      <c r="A9" s="6" t="s">
        <v>17</v>
      </c>
      <c r="B9" s="11">
        <f>SUM(C9:H9)</f>
        <v>7053.4830000000002</v>
      </c>
      <c r="C9" s="11"/>
      <c r="D9" s="11">
        <f>[1]Ижсталь!$F$72</f>
        <v>6584.3019999999997</v>
      </c>
      <c r="E9" s="11">
        <f>[1]Ижсталь!$F$71</f>
        <v>391.83600000000001</v>
      </c>
      <c r="F9" s="11"/>
      <c r="G9" s="11">
        <f>[1]Ижсталь!$F$73</f>
        <v>77.344999999999999</v>
      </c>
      <c r="H9" s="11"/>
      <c r="I9" s="11">
        <f>SUM(J9:O9)</f>
        <v>12.818</v>
      </c>
      <c r="J9" s="11"/>
      <c r="K9" s="11">
        <f>[1]Ижсталь!$F$77</f>
        <v>12.818</v>
      </c>
      <c r="L9" s="11"/>
      <c r="M9" s="11"/>
      <c r="N9" s="11"/>
      <c r="O9" s="1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6" x14ac:dyDescent="0.3">
      <c r="A10" s="6" t="s">
        <v>18</v>
      </c>
      <c r="B10" s="11">
        <f t="shared" ref="B10:B24" si="0">SUM(C10:H10)</f>
        <v>1335.701</v>
      </c>
      <c r="C10" s="11"/>
      <c r="D10" s="11"/>
      <c r="E10" s="12">
        <f>[1]ЮУНК!$F$69</f>
        <v>642.56700000000001</v>
      </c>
      <c r="F10" s="11">
        <f>[1]ЮУНК!$F$70</f>
        <v>693.13400000000001</v>
      </c>
      <c r="G10" s="11"/>
      <c r="H10" s="11"/>
      <c r="I10" s="11">
        <f t="shared" ref="I10:I24" si="1">SUM(J10:O10)</f>
        <v>0</v>
      </c>
      <c r="J10" s="11"/>
      <c r="K10" s="11"/>
      <c r="L10" s="11"/>
      <c r="M10" s="11"/>
      <c r="N10" s="11"/>
      <c r="O10" s="1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6" x14ac:dyDescent="0.3">
      <c r="A11" s="6" t="s">
        <v>19</v>
      </c>
      <c r="B11" s="11">
        <f t="shared" si="0"/>
        <v>685.11500000000001</v>
      </c>
      <c r="C11" s="11"/>
      <c r="D11" s="11"/>
      <c r="E11" s="11"/>
      <c r="F11" s="11">
        <f>'[1]Междуреч (2)'!$F$98</f>
        <v>576.90099999999995</v>
      </c>
      <c r="G11" s="11">
        <f>'[1]Междуреч (2)'!$F$99</f>
        <v>108.214</v>
      </c>
      <c r="H11" s="11"/>
      <c r="I11" s="11">
        <f t="shared" si="1"/>
        <v>0</v>
      </c>
      <c r="J11" s="11"/>
      <c r="K11" s="11"/>
      <c r="L11" s="11"/>
      <c r="M11" s="11"/>
      <c r="N11" s="11"/>
      <c r="O11" s="1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6" x14ac:dyDescent="0.3">
      <c r="A12" s="6" t="s">
        <v>20</v>
      </c>
      <c r="B12" s="11">
        <f t="shared" si="0"/>
        <v>5.0449999999999999</v>
      </c>
      <c r="C12" s="11"/>
      <c r="D12" s="11"/>
      <c r="E12" s="11"/>
      <c r="F12" s="11"/>
      <c r="G12" s="11">
        <f>'[1]Междуреч (2)'!$F$111</f>
        <v>5.0449999999999999</v>
      </c>
      <c r="H12" s="11"/>
      <c r="I12" s="11">
        <f t="shared" si="1"/>
        <v>0</v>
      </c>
      <c r="J12" s="11"/>
      <c r="K12" s="11"/>
      <c r="L12" s="11"/>
      <c r="M12" s="11"/>
      <c r="N12" s="11"/>
      <c r="O12" s="1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6" x14ac:dyDescent="0.3">
      <c r="A13" s="7" t="s">
        <v>21</v>
      </c>
      <c r="B13" s="11">
        <f t="shared" si="0"/>
        <v>2768.9349999999999</v>
      </c>
      <c r="C13" s="11"/>
      <c r="D13" s="11"/>
      <c r="E13" s="11">
        <f>'[1]Междуреч (2)'!$F$121</f>
        <v>2768.9349999999999</v>
      </c>
      <c r="F13" s="11"/>
      <c r="G13" s="11"/>
      <c r="H13" s="11"/>
      <c r="I13" s="11">
        <f t="shared" si="1"/>
        <v>0</v>
      </c>
      <c r="J13" s="11"/>
      <c r="K13" s="11"/>
      <c r="L13" s="11"/>
      <c r="M13" s="11"/>
      <c r="N13" s="11"/>
      <c r="O13" s="1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6" x14ac:dyDescent="0.3">
      <c r="A14" s="7" t="s">
        <v>22</v>
      </c>
      <c r="B14" s="11">
        <f t="shared" si="0"/>
        <v>64351.148999999998</v>
      </c>
      <c r="C14" s="11"/>
      <c r="D14" s="11"/>
      <c r="E14" s="11">
        <f>[1]БЗФ!$F$68</f>
        <v>64351.148999999998</v>
      </c>
      <c r="F14" s="11"/>
      <c r="G14" s="11"/>
      <c r="H14" s="11"/>
      <c r="I14" s="11">
        <f t="shared" si="1"/>
        <v>96.92</v>
      </c>
      <c r="J14" s="11"/>
      <c r="K14" s="11"/>
      <c r="L14" s="11">
        <f>[1]БЗФ!$F$73</f>
        <v>96.92</v>
      </c>
      <c r="M14" s="11"/>
      <c r="N14" s="11"/>
      <c r="O14" s="1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6" x14ac:dyDescent="0.3">
      <c r="A15" s="7" t="s">
        <v>23</v>
      </c>
      <c r="B15" s="11">
        <f t="shared" si="0"/>
        <v>26101.439999999999</v>
      </c>
      <c r="C15" s="11"/>
      <c r="D15" s="11"/>
      <c r="E15" s="11">
        <f>[1]БМК!$F$70</f>
        <v>26101.439999999999</v>
      </c>
      <c r="F15" s="11"/>
      <c r="G15" s="11"/>
      <c r="H15" s="11"/>
      <c r="I15" s="11">
        <f t="shared" si="1"/>
        <v>43.118000000000002</v>
      </c>
      <c r="J15" s="11"/>
      <c r="K15" s="11"/>
      <c r="L15" s="11">
        <f>[1]БМК!$F$75</f>
        <v>43.118000000000002</v>
      </c>
      <c r="M15" s="11"/>
      <c r="N15" s="11"/>
      <c r="O15" s="1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6" x14ac:dyDescent="0.3">
      <c r="A16" s="7" t="s">
        <v>24</v>
      </c>
      <c r="B16" s="11">
        <f t="shared" si="0"/>
        <v>23325.234</v>
      </c>
      <c r="C16" s="11"/>
      <c r="D16" s="11"/>
      <c r="E16" s="11">
        <f>[1]Якутуголь!$F$68</f>
        <v>23325.234</v>
      </c>
      <c r="F16" s="11"/>
      <c r="G16" s="11"/>
      <c r="H16" s="11"/>
      <c r="I16" s="11">
        <f t="shared" si="1"/>
        <v>37.406999999999996</v>
      </c>
      <c r="J16" s="11"/>
      <c r="K16" s="11"/>
      <c r="L16" s="11">
        <f>[1]Якутуголь!$F$73</f>
        <v>37.406999999999996</v>
      </c>
      <c r="M16" s="11"/>
      <c r="N16" s="11"/>
      <c r="O16" s="1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6" hidden="1" outlineLevel="1" x14ac:dyDescent="0.3">
      <c r="A17" s="8" t="s">
        <v>16</v>
      </c>
      <c r="B17" s="11">
        <f t="shared" si="0"/>
        <v>51510.489000000001</v>
      </c>
      <c r="C17" s="11"/>
      <c r="D17" s="11"/>
      <c r="E17" s="11">
        <f>'[1]Междуреч (2)'!$F$63</f>
        <v>25935.514999999999</v>
      </c>
      <c r="F17" s="11">
        <f>'[1]Междуреч (2)'!$F$64</f>
        <v>18859.190999999999</v>
      </c>
      <c r="G17" s="11">
        <f>'[1]Междуреч (2)'!$F$65</f>
        <v>6715.7830000000004</v>
      </c>
      <c r="H17" s="11"/>
      <c r="I17" s="11">
        <f t="shared" si="1"/>
        <v>0</v>
      </c>
      <c r="J17" s="11"/>
      <c r="K17" s="11"/>
      <c r="L17" s="11"/>
      <c r="M17" s="11"/>
      <c r="N17" s="11"/>
      <c r="O17" s="1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6" hidden="1" outlineLevel="1" x14ac:dyDescent="0.3">
      <c r="A18" s="8" t="s">
        <v>15</v>
      </c>
      <c r="B18" s="11">
        <f t="shared" si="0"/>
        <v>21130.217000000001</v>
      </c>
      <c r="C18" s="11"/>
      <c r="D18" s="11"/>
      <c r="E18" s="11">
        <f>[1]Ижсталь!$F$96</f>
        <v>19788.288</v>
      </c>
      <c r="F18" s="11"/>
      <c r="G18" s="11">
        <f>[1]Ижсталь!$F$98</f>
        <v>1188.0999999999999</v>
      </c>
      <c r="H18" s="11">
        <f>[1]Ижсталь!$F$99</f>
        <v>153.82900000000001</v>
      </c>
      <c r="I18" s="11">
        <f t="shared" si="1"/>
        <v>0</v>
      </c>
      <c r="J18" s="11"/>
      <c r="K18" s="11"/>
      <c r="L18" s="11"/>
      <c r="M18" s="11"/>
      <c r="N18" s="11"/>
      <c r="O18" s="1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0" customHeight="1" collapsed="1" x14ac:dyDescent="0.3">
      <c r="A19" s="6" t="s">
        <v>14</v>
      </c>
      <c r="B19" s="11">
        <f t="shared" si="0"/>
        <v>72640.705999999991</v>
      </c>
      <c r="C19" s="11">
        <f>SUM(C17:C18)</f>
        <v>0</v>
      </c>
      <c r="D19" s="11">
        <f>SUM(D17:D18)</f>
        <v>0</v>
      </c>
      <c r="E19" s="11">
        <f t="shared" ref="E19:J19" si="2">SUM(E17:E18)</f>
        <v>45723.803</v>
      </c>
      <c r="F19" s="11">
        <f t="shared" si="2"/>
        <v>18859.190999999999</v>
      </c>
      <c r="G19" s="11">
        <f t="shared" si="2"/>
        <v>7903.8829999999998</v>
      </c>
      <c r="H19" s="11">
        <f t="shared" si="2"/>
        <v>153.82900000000001</v>
      </c>
      <c r="I19" s="11">
        <f t="shared" si="1"/>
        <v>0</v>
      </c>
      <c r="J19" s="11">
        <f t="shared" si="2"/>
        <v>0</v>
      </c>
      <c r="K19" s="11">
        <f t="shared" ref="K19" si="3">SUM(K17:K18)</f>
        <v>0</v>
      </c>
      <c r="L19" s="11">
        <f t="shared" ref="L19" si="4">SUM(L17:L18)</f>
        <v>0</v>
      </c>
      <c r="M19" s="11">
        <f t="shared" ref="M19" si="5">SUM(M17:M18)</f>
        <v>0</v>
      </c>
      <c r="N19" s="11">
        <f t="shared" ref="N19" si="6">SUM(N17:N18)</f>
        <v>0</v>
      </c>
      <c r="O19" s="11">
        <f t="shared" ref="O19" si="7">SUM(O17:O18)</f>
        <v>0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" hidden="1" customHeight="1" outlineLevel="1" x14ac:dyDescent="0.3">
      <c r="A20" s="8" t="s">
        <v>11</v>
      </c>
      <c r="B20" s="11">
        <f t="shared" si="0"/>
        <v>247.38800000000001</v>
      </c>
      <c r="C20" s="11"/>
      <c r="D20" s="11"/>
      <c r="E20" s="11">
        <f>[1]Балтика!$F$69</f>
        <v>230.166</v>
      </c>
      <c r="F20" s="11">
        <f>[1]Балтика!$F$70</f>
        <v>17.222000000000001</v>
      </c>
      <c r="G20" s="11"/>
      <c r="H20" s="11"/>
      <c r="I20" s="11">
        <f t="shared" si="1"/>
        <v>0</v>
      </c>
      <c r="J20" s="11"/>
      <c r="K20" s="11"/>
      <c r="L20" s="11"/>
      <c r="M20" s="11"/>
      <c r="N20" s="11"/>
      <c r="O20" s="1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" hidden="1" customHeight="1" outlineLevel="1" x14ac:dyDescent="0.3">
      <c r="A21" s="8" t="s">
        <v>13</v>
      </c>
      <c r="B21" s="11">
        <f t="shared" si="0"/>
        <v>3911.9430000000002</v>
      </c>
      <c r="C21" s="11"/>
      <c r="D21" s="11"/>
      <c r="E21" s="11">
        <f>[1]УралКУЗ!$F$69</f>
        <v>3911.9430000000002</v>
      </c>
      <c r="F21" s="11"/>
      <c r="G21" s="11"/>
      <c r="H21" s="11"/>
      <c r="I21" s="11">
        <f t="shared" si="1"/>
        <v>0</v>
      </c>
      <c r="J21" s="11"/>
      <c r="K21" s="11"/>
      <c r="L21" s="11"/>
      <c r="M21" s="11"/>
      <c r="N21" s="11"/>
      <c r="O21" s="1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0" hidden="1" customHeight="1" outlineLevel="1" x14ac:dyDescent="0.3">
      <c r="A22" s="8" t="s">
        <v>12</v>
      </c>
      <c r="B22" s="11">
        <f t="shared" si="0"/>
        <v>73122.334000000003</v>
      </c>
      <c r="C22" s="11">
        <f>[1]ЧМК!$F$70</f>
        <v>29985.705000000002</v>
      </c>
      <c r="D22" s="11">
        <f>[1]ЧМК!$F$71</f>
        <v>1972.126</v>
      </c>
      <c r="E22" s="11">
        <f>[1]ЧМК!$F$69</f>
        <v>41164.502999999997</v>
      </c>
      <c r="F22" s="11"/>
      <c r="G22" s="11"/>
      <c r="H22" s="11"/>
      <c r="I22" s="11">
        <f t="shared" si="1"/>
        <v>128.35499999999999</v>
      </c>
      <c r="J22" s="11">
        <f>[1]ЧМК!$F$77</f>
        <v>65.677999999999997</v>
      </c>
      <c r="K22" s="11">
        <f>[1]ЧМК!$F$78</f>
        <v>3.0150000000000001</v>
      </c>
      <c r="L22" s="11">
        <f>[1]ЧМК!$F$76</f>
        <v>59.661999999999999</v>
      </c>
      <c r="M22" s="11"/>
      <c r="N22" s="11"/>
      <c r="O22" s="1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0" customHeight="1" collapsed="1" x14ac:dyDescent="0.3">
      <c r="A23" s="9" t="s">
        <v>10</v>
      </c>
      <c r="B23" s="11">
        <f t="shared" si="0"/>
        <v>77281.664999999994</v>
      </c>
      <c r="C23" s="11">
        <f t="shared" ref="C23:H23" si="8">SUM(C20:C22)</f>
        <v>29985.705000000002</v>
      </c>
      <c r="D23" s="11">
        <f t="shared" si="8"/>
        <v>1972.126</v>
      </c>
      <c r="E23" s="11">
        <f t="shared" si="8"/>
        <v>45306.611999999994</v>
      </c>
      <c r="F23" s="11">
        <f t="shared" si="8"/>
        <v>17.222000000000001</v>
      </c>
      <c r="G23" s="11">
        <f t="shared" si="8"/>
        <v>0</v>
      </c>
      <c r="H23" s="11">
        <f t="shared" si="8"/>
        <v>0</v>
      </c>
      <c r="I23" s="11">
        <f>SUM(J23:O23)</f>
        <v>128.35499999999999</v>
      </c>
      <c r="J23" s="11">
        <f>SUM(J20:J22)</f>
        <v>65.677999999999997</v>
      </c>
      <c r="K23" s="11">
        <f t="shared" ref="K23:O23" si="9">SUM(K20:K22)</f>
        <v>3.0150000000000001</v>
      </c>
      <c r="L23" s="11">
        <f t="shared" si="9"/>
        <v>59.661999999999999</v>
      </c>
      <c r="M23" s="11">
        <f t="shared" si="9"/>
        <v>0</v>
      </c>
      <c r="N23" s="11">
        <f t="shared" si="9"/>
        <v>0</v>
      </c>
      <c r="O23" s="11">
        <f t="shared" si="9"/>
        <v>0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" customHeight="1" x14ac:dyDescent="0.3">
      <c r="A24" s="6" t="s">
        <v>30</v>
      </c>
      <c r="B24" s="11">
        <f t="shared" si="0"/>
        <v>1813.5889999999999</v>
      </c>
      <c r="C24" s="11"/>
      <c r="D24" s="11"/>
      <c r="E24" s="11">
        <f>'[1]Волга-ФЭСТ'!$F$69</f>
        <v>1813.5889999999999</v>
      </c>
      <c r="F24" s="11"/>
      <c r="G24" s="11"/>
      <c r="H24" s="11"/>
      <c r="I24" s="11">
        <f t="shared" si="1"/>
        <v>0</v>
      </c>
      <c r="J24" s="11"/>
      <c r="K24" s="11"/>
      <c r="L24" s="11"/>
      <c r="M24" s="11"/>
      <c r="N24" s="11"/>
      <c r="O24" s="1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2.8" customHeight="1" x14ac:dyDescent="0.3">
      <c r="A25" s="1" t="s">
        <v>5</v>
      </c>
      <c r="B25" s="11">
        <f t="shared" ref="B25:J25" si="10">SUM(B9:B24)</f>
        <v>427284.43299999996</v>
      </c>
      <c r="C25" s="11">
        <f t="shared" si="10"/>
        <v>59971.41</v>
      </c>
      <c r="D25" s="11">
        <f t="shared" si="10"/>
        <v>10528.554</v>
      </c>
      <c r="E25" s="11">
        <f t="shared" si="10"/>
        <v>301455.57999999996</v>
      </c>
      <c r="F25" s="11">
        <f t="shared" si="10"/>
        <v>39022.861000000004</v>
      </c>
      <c r="G25" s="11">
        <f t="shared" si="10"/>
        <v>15998.37</v>
      </c>
      <c r="H25" s="11">
        <f t="shared" si="10"/>
        <v>307.65800000000002</v>
      </c>
      <c r="I25" s="11">
        <f t="shared" si="10"/>
        <v>446.97299999999996</v>
      </c>
      <c r="J25" s="11">
        <f t="shared" si="10"/>
        <v>131.35599999999999</v>
      </c>
      <c r="K25" s="11">
        <f t="shared" ref="K25:O25" si="11">SUM(K9:K24)</f>
        <v>18.847999999999999</v>
      </c>
      <c r="L25" s="11">
        <f>SUM(L9:L24)</f>
        <v>296.76900000000001</v>
      </c>
      <c r="M25" s="11">
        <f>SUM(M9:M24)</f>
        <v>0</v>
      </c>
      <c r="N25" s="11">
        <f t="shared" si="11"/>
        <v>0</v>
      </c>
      <c r="O25" s="11">
        <f t="shared" si="11"/>
        <v>0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6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6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6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6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6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6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6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6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6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6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</sheetData>
  <sheetProtection password="CCD8" sheet="1" objects="1" scenarios="1" formatCells="0" formatColumns="0" formatRows="0" insertColumns="0" insertRows="0" insertHyperlinks="0" deleteColumns="0" deleteRows="0" sort="0" autoFilter="0" pivotTables="0"/>
  <mergeCells count="8">
    <mergeCell ref="J7:O7"/>
    <mergeCell ref="A4:O4"/>
    <mergeCell ref="B7:B8"/>
    <mergeCell ref="C7:H7"/>
    <mergeCell ref="A7:A8"/>
    <mergeCell ref="I7:I8"/>
    <mergeCell ref="A5:O5"/>
    <mergeCell ref="A6:O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февраль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Руслан</cp:lastModifiedBy>
  <dcterms:created xsi:type="dcterms:W3CDTF">2016-07-25T04:23:17Z</dcterms:created>
  <dcterms:modified xsi:type="dcterms:W3CDTF">2016-07-25T12:09:49Z</dcterms:modified>
</cp:coreProperties>
</file>